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 IPER" sheetId="1" state="visible" r:id="rId1"/>
    <sheet xmlns:r="http://schemas.openxmlformats.org/officeDocument/2006/relationships" name="Criterios" sheetId="2" state="visible" r:id="rId2"/>
    <sheet xmlns:r="http://schemas.openxmlformats.org/officeDocument/2006/relationships" name="Resum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0"/>
    </font>
    <font>
      <b val="1"/>
    </font>
  </fonts>
  <fills count="5">
    <fill>
      <patternFill/>
    </fill>
    <fill>
      <patternFill patternType="gray125"/>
    </fill>
    <fill>
      <patternFill patternType="solid">
        <fgColor rgb="000D2137"/>
      </patternFill>
    </fill>
    <fill>
      <patternFill patternType="solid">
        <fgColor rgb="00F5F8FA"/>
      </patternFill>
    </fill>
    <fill>
      <patternFill patternType="solid">
        <fgColor rgb="001E7228"/>
      </patternFill>
    </fill>
  </fills>
  <borders count="2">
    <border>
      <left/>
      <right/>
      <top/>
      <bottom/>
      <diagonal/>
    </border>
    <border>
      <left style="thin">
        <color rgb="00D0D7DD"/>
      </left>
      <right style="thin">
        <color rgb="00D0D7DD"/>
      </right>
      <top style="thin">
        <color rgb="00D0D7DD"/>
      </top>
      <bottom style="thin">
        <color rgb="00D0D7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0" fontId="2" fillId="4" borderId="0" pivotButton="0" quotePrefix="0" xfId="0"/>
    <xf numFmtId="0" fontId="2" fillId="2" borderId="1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dxfs count="5">
    <dxf>
      <font>
        <b val="1"/>
        <color rgb="00FFFFFF"/>
      </font>
      <fill>
        <patternFill patternType="solid">
          <fgColor rgb="00C0392B"/>
        </patternFill>
      </fill>
    </dxf>
    <dxf>
      <font>
        <b val="1"/>
        <color rgb="00FFFFFF"/>
      </font>
      <fill>
        <patternFill patternType="solid">
          <fgColor rgb="00E67E22"/>
        </patternFill>
      </fill>
    </dxf>
    <dxf>
      <font>
        <b val="1"/>
      </font>
      <fill>
        <patternFill patternType="solid">
          <fgColor rgb="00F1C40F"/>
        </patternFill>
      </fill>
    </dxf>
    <dxf>
      <font>
        <color rgb="00FFFFFF"/>
      </font>
      <fill>
        <patternFill patternType="solid">
          <fgColor rgb="003498DB"/>
        </patternFill>
      </fill>
    </dxf>
    <dxf>
      <font>
        <color rgb="00FFFFFF"/>
      </font>
      <fill>
        <patternFill patternType="solid">
          <fgColor rgb="0027AE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14" customWidth="1" min="2" max="2"/>
    <col width="22" customWidth="1" min="3" max="3"/>
    <col width="24" customWidth="1" min="4" max="4"/>
    <col width="12" customWidth="1" min="5" max="5"/>
    <col width="22" customWidth="1" min="6" max="6"/>
    <col width="11" customWidth="1" min="7" max="7"/>
    <col width="11" customWidth="1" min="8" max="8"/>
    <col width="12" customWidth="1" min="9" max="9"/>
    <col width="14" customWidth="1" min="10" max="10"/>
    <col width="22" customWidth="1" min="11" max="11"/>
    <col width="24" customWidth="1" min="12" max="12"/>
    <col width="14" customWidth="1" min="13" max="13"/>
    <col width="12" customWidth="1" min="14" max="14"/>
  </cols>
  <sheetData>
    <row r="1" ht="30" customHeight="1">
      <c r="A1" s="1" t="inlineStr">
        <is>
          <t>Matriz IPER — Identificacion de Peligros y Evaluacion de Riesgos</t>
        </is>
      </c>
    </row>
    <row r="2">
      <c r="A2" t="inlineStr">
        <is>
          <t>Empresa:</t>
        </is>
      </c>
      <c r="B2" t="inlineStr"/>
      <c r="D2" t="inlineStr">
        <is>
          <t>Faena:</t>
        </is>
      </c>
      <c r="E2" t="inlineStr"/>
      <c r="G2" t="inlineStr">
        <is>
          <t>Fecha:</t>
        </is>
      </c>
      <c r="H2" t="inlineStr"/>
      <c r="J2" t="inlineStr">
        <is>
          <t>Responsable:</t>
        </is>
      </c>
      <c r="K2" t="inlineStr"/>
    </row>
    <row r="4" ht="36" customHeight="1">
      <c r="A4" s="2" t="inlineStr">
        <is>
          <t>Nº</t>
        </is>
      </c>
      <c r="B4" s="2" t="inlineStr">
        <is>
          <t>Area / Puesto</t>
        </is>
      </c>
      <c r="C4" s="2" t="inlineStr">
        <is>
          <t>Actividad</t>
        </is>
      </c>
      <c r="D4" s="2" t="inlineStr">
        <is>
          <t>Peligro identificado</t>
        </is>
      </c>
      <c r="E4" s="2" t="inlineStr">
        <is>
          <t>Tipo riesgo</t>
        </is>
      </c>
      <c r="F4" s="2" t="inlineStr">
        <is>
          <t>Consecuencia potencial</t>
        </is>
      </c>
      <c r="G4" s="2" t="inlineStr">
        <is>
          <t>Probabilidad (1-5)</t>
        </is>
      </c>
      <c r="H4" s="2" t="inlineStr">
        <is>
          <t>Severidad (1-5)</t>
        </is>
      </c>
      <c r="I4" s="2" t="inlineStr">
        <is>
          <t>Magnitud (P×S)</t>
        </is>
      </c>
      <c r="J4" s="2" t="inlineStr">
        <is>
          <t>Nivel de riesgo</t>
        </is>
      </c>
      <c r="K4" s="2" t="inlineStr">
        <is>
          <t>Control existente</t>
        </is>
      </c>
      <c r="L4" s="2" t="inlineStr">
        <is>
          <t>Control adicional</t>
        </is>
      </c>
      <c r="M4" s="2" t="inlineStr">
        <is>
          <t>Responsable</t>
        </is>
      </c>
      <c r="N4" s="2" t="inlineStr">
        <is>
          <t>Plazo</t>
        </is>
      </c>
    </row>
    <row r="5">
      <c r="A5" s="3" t="n">
        <v>1</v>
      </c>
      <c r="B5" s="3" t="inlineStr">
        <is>
          <t>Obra gruesa</t>
        </is>
      </c>
      <c r="C5" s="3" t="inlineStr">
        <is>
          <t>Trabajo en altura sobre 1.80 m</t>
        </is>
      </c>
      <c r="D5" s="3" t="inlineStr">
        <is>
          <t>Caida de altura</t>
        </is>
      </c>
      <c r="E5" s="3" t="inlineStr">
        <is>
          <t>Mecanico</t>
        </is>
      </c>
      <c r="F5" s="3" t="inlineStr">
        <is>
          <t>Fractura, muerte</t>
        </is>
      </c>
      <c r="G5" s="3" t="n">
        <v>3</v>
      </c>
      <c r="H5" s="3" t="n">
        <v>5</v>
      </c>
      <c r="I5" s="3">
        <f>IF(AND(ISNUMBER(G5),ISNUMBER(H5)),G5*H5,"")</f>
        <v/>
      </c>
      <c r="J5" s="3">
        <f>IF(I5="","",IF(I5&gt;=15,"INTOLERABLE",IF(I5&gt;=9,"IMPORTANTE",IF(I5&gt;=5,"MODERADO",IF(I5&gt;=3,"TOLERABLE","TRIVIAL")))))</f>
        <v/>
      </c>
      <c r="K5" s="3" t="inlineStr">
        <is>
          <t>Arnes + linea de vida</t>
        </is>
      </c>
      <c r="L5" s="3" t="inlineStr">
        <is>
          <t>Sistema anticaida certificado, capacitacion</t>
        </is>
      </c>
      <c r="M5" s="3" t="inlineStr">
        <is>
          <t>Prevencionista</t>
        </is>
      </c>
      <c r="N5" s="3" t="inlineStr">
        <is>
          <t>Antes de iniciar</t>
        </is>
      </c>
    </row>
    <row r="6">
      <c r="A6" s="4" t="n">
        <v>2</v>
      </c>
      <c r="B6" s="4" t="inlineStr">
        <is>
          <t>Bodega</t>
        </is>
      </c>
      <c r="C6" s="4" t="inlineStr">
        <is>
          <t>Manipulacion manual de carga sobre 25 kg</t>
        </is>
      </c>
      <c r="D6" s="4" t="inlineStr">
        <is>
          <t>Sobreesfuerzo</t>
        </is>
      </c>
      <c r="E6" s="4" t="inlineStr">
        <is>
          <t>Ergonomico</t>
        </is>
      </c>
      <c r="F6" s="4" t="inlineStr">
        <is>
          <t>Lumbago, hernia discal</t>
        </is>
      </c>
      <c r="G6" s="4" t="n">
        <v>4</v>
      </c>
      <c r="H6" s="4" t="n">
        <v>3</v>
      </c>
      <c r="I6" s="4">
        <f>IF(AND(ISNUMBER(G6),ISNUMBER(H6)),G6*H6,"")</f>
        <v/>
      </c>
      <c r="J6" s="4">
        <f>IF(I6="","",IF(I6&gt;=15,"INTOLERABLE",IF(I6&gt;=9,"IMPORTANTE",IF(I6&gt;=5,"MODERADO",IF(I6&gt;=3,"TOLERABLE","TRIVIAL")))))</f>
        <v/>
      </c>
      <c r="K6" s="4" t="inlineStr">
        <is>
          <t>Capacitacion Ley 20.001</t>
        </is>
      </c>
      <c r="L6" s="4" t="inlineStr">
        <is>
          <t>Ayudas mecanicas (carro, polipasto)</t>
        </is>
      </c>
      <c r="M6" s="4" t="inlineStr">
        <is>
          <t>Jefe bodega</t>
        </is>
      </c>
      <c r="N6" s="4" t="inlineStr">
        <is>
          <t>Permanente</t>
        </is>
      </c>
    </row>
    <row r="7">
      <c r="A7" s="3" t="n">
        <v>3</v>
      </c>
      <c r="B7" s="3" t="inlineStr">
        <is>
          <t>Obra</t>
        </is>
      </c>
      <c r="C7" s="3" t="inlineStr">
        <is>
          <t>Conduccion vehiculo pesado</t>
        </is>
      </c>
      <c r="D7" s="3" t="inlineStr">
        <is>
          <t>Atropello</t>
        </is>
      </c>
      <c r="E7" s="3" t="inlineStr">
        <is>
          <t>Mecanico</t>
        </is>
      </c>
      <c r="F7" s="3" t="inlineStr">
        <is>
          <t>Lesiones graves, muerte</t>
        </is>
      </c>
      <c r="G7" s="3" t="n">
        <v>2</v>
      </c>
      <c r="H7" s="3" t="n">
        <v>5</v>
      </c>
      <c r="I7" s="3">
        <f>IF(AND(ISNUMBER(G7),ISNUMBER(H7)),G7*H7,"")</f>
        <v/>
      </c>
      <c r="J7" s="3">
        <f>IF(I7="","",IF(I7&gt;=15,"INTOLERABLE",IF(I7&gt;=9,"IMPORTANTE",IF(I7&gt;=5,"MODERADO",IF(I7&gt;=3,"TOLERABLE","TRIVIAL")))))</f>
        <v/>
      </c>
      <c r="K7" s="3" t="inlineStr">
        <is>
          <t>Senalizacion + bocinazo</t>
        </is>
      </c>
      <c r="L7" s="3" t="inlineStr">
        <is>
          <t>Personal vigia + flagger</t>
        </is>
      </c>
      <c r="M7" s="3" t="inlineStr">
        <is>
          <t>Operador</t>
        </is>
      </c>
      <c r="N7" s="3" t="inlineStr">
        <is>
          <t>Permanente</t>
        </is>
      </c>
    </row>
    <row r="8">
      <c r="A8" s="4" t="n">
        <v>4</v>
      </c>
      <c r="B8" s="4" t="inlineStr">
        <is>
          <t>Faena electrica</t>
        </is>
      </c>
      <c r="C8" s="4" t="inlineStr">
        <is>
          <t>Trabajo eléctrico en MT (220V+)</t>
        </is>
      </c>
      <c r="D8" s="4" t="inlineStr">
        <is>
          <t>Electrocucion</t>
        </is>
      </c>
      <c r="E8" s="4" t="inlineStr">
        <is>
          <t>Electrico</t>
        </is>
      </c>
      <c r="F8" s="4" t="inlineStr">
        <is>
          <t>Quemadura, muerte</t>
        </is>
      </c>
      <c r="G8" s="4" t="n">
        <v>2</v>
      </c>
      <c r="H8" s="4" t="n">
        <v>5</v>
      </c>
      <c r="I8" s="4">
        <f>IF(AND(ISNUMBER(G8),ISNUMBER(H8)),G8*H8,"")</f>
        <v/>
      </c>
      <c r="J8" s="4">
        <f>IF(I8="","",IF(I8&gt;=15,"INTOLERABLE",IF(I8&gt;=9,"IMPORTANTE",IF(I8&gt;=5,"MODERADO",IF(I8&gt;=3,"TOLERABLE","TRIVIAL")))))</f>
        <v/>
      </c>
      <c r="K8" s="4" t="inlineStr">
        <is>
          <t>Bloqueo + EPP dielectrico</t>
        </is>
      </c>
      <c r="L8" s="4" t="inlineStr">
        <is>
          <t>LOTO + check con multimetro</t>
        </is>
      </c>
      <c r="M8" s="4" t="inlineStr">
        <is>
          <t>Electricista A</t>
        </is>
      </c>
      <c r="N8" s="4" t="inlineStr">
        <is>
          <t>Permanente</t>
        </is>
      </c>
    </row>
    <row r="9">
      <c r="A9" s="3" t="n">
        <v>5</v>
      </c>
      <c r="B9" s="3" t="inlineStr">
        <is>
          <t>Excavacion</t>
        </is>
      </c>
      <c r="C9" s="3" t="inlineStr">
        <is>
          <t>Excavacion &gt; 1.5m profundidad</t>
        </is>
      </c>
      <c r="D9" s="3" t="inlineStr">
        <is>
          <t>Sepultamiento</t>
        </is>
      </c>
      <c r="E9" s="3" t="inlineStr">
        <is>
          <t>Mecanico</t>
        </is>
      </c>
      <c r="F9" s="3" t="inlineStr">
        <is>
          <t>Asfixia, fractura, muerte</t>
        </is>
      </c>
      <c r="G9" s="3" t="n">
        <v>2</v>
      </c>
      <c r="H9" s="3" t="n">
        <v>5</v>
      </c>
      <c r="I9" s="3">
        <f>IF(AND(ISNUMBER(G9),ISNUMBER(H9)),G9*H9,"")</f>
        <v/>
      </c>
      <c r="J9" s="3">
        <f>IF(I9="","",IF(I9&gt;=15,"INTOLERABLE",IF(I9&gt;=9,"IMPORTANTE",IF(I9&gt;=5,"MODERADO",IF(I9&gt;=3,"TOLERABLE","TRIVIAL")))))</f>
        <v/>
      </c>
      <c r="K9" s="3" t="inlineStr">
        <is>
          <t>Entibacion</t>
        </is>
      </c>
      <c r="L9" s="3" t="inlineStr">
        <is>
          <t>Inspeccion diaria + procedimiento</t>
        </is>
      </c>
      <c r="M9" s="3" t="inlineStr">
        <is>
          <t>Capataz</t>
        </is>
      </c>
      <c r="N9" s="3" t="inlineStr">
        <is>
          <t>Diario</t>
        </is>
      </c>
    </row>
    <row r="10">
      <c r="A10" s="4" t="n">
        <v>6</v>
      </c>
      <c r="B10" s="4" t="inlineStr">
        <is>
          <t>Soldadura</t>
        </is>
      </c>
      <c r="C10" s="4" t="inlineStr">
        <is>
          <t>Soldadura electrica</t>
        </is>
      </c>
      <c r="D10" s="4" t="inlineStr">
        <is>
          <t>Quemadura UV / arco</t>
        </is>
      </c>
      <c r="E10" s="4" t="inlineStr">
        <is>
          <t>Fisico</t>
        </is>
      </c>
      <c r="F10" s="4" t="inlineStr">
        <is>
          <t>Quemadura cornea, quemadura cutanea</t>
        </is>
      </c>
      <c r="G10" s="4" t="n">
        <v>4</v>
      </c>
      <c r="H10" s="4" t="n">
        <v>2</v>
      </c>
      <c r="I10" s="4">
        <f>IF(AND(ISNUMBER(G10),ISNUMBER(H10)),G10*H10,"")</f>
        <v/>
      </c>
      <c r="J10" s="4">
        <f>IF(I10="","",IF(I10&gt;=15,"INTOLERABLE",IF(I10&gt;=9,"IMPORTANTE",IF(I10&gt;=5,"MODERADO",IF(I10&gt;=3,"TOLERABLE","TRIVIAL")))))</f>
        <v/>
      </c>
      <c r="K10" s="4" t="inlineStr">
        <is>
          <t>Mascara, guantes</t>
        </is>
      </c>
      <c r="L10" s="4" t="inlineStr">
        <is>
          <t>Cabina + biombo + capacitacion</t>
        </is>
      </c>
      <c r="M10" s="4" t="inlineStr">
        <is>
          <t>Soldador</t>
        </is>
      </c>
      <c r="N10" s="4" t="inlineStr">
        <is>
          <t>Permanente</t>
        </is>
      </c>
    </row>
    <row r="11">
      <c r="A11" s="3" t="n">
        <v>7</v>
      </c>
      <c r="B11" s="3" t="inlineStr">
        <is>
          <t>Bodega quimicos</t>
        </is>
      </c>
      <c r="C11" s="3" t="inlineStr">
        <is>
          <t>Manipulacion solventes</t>
        </is>
      </c>
      <c r="D11" s="3" t="inlineStr">
        <is>
          <t>Inhalacion / contacto</t>
        </is>
      </c>
      <c r="E11" s="3" t="inlineStr">
        <is>
          <t>Quimico</t>
        </is>
      </c>
      <c r="F11" s="3" t="inlineStr">
        <is>
          <t>Intoxicacion, dermatitis</t>
        </is>
      </c>
      <c r="G11" s="3" t="n">
        <v>3</v>
      </c>
      <c r="H11" s="3" t="n">
        <v>3</v>
      </c>
      <c r="I11" s="3">
        <f>IF(AND(ISNUMBER(G11),ISNUMBER(H11)),G11*H11,"")</f>
        <v/>
      </c>
      <c r="J11" s="3">
        <f>IF(I11="","",IF(I11&gt;=15,"INTOLERABLE",IF(I11&gt;=9,"IMPORTANTE",IF(I11&gt;=5,"MODERADO",IF(I11&gt;=3,"TOLERABLE","TRIVIAL")))))</f>
        <v/>
      </c>
      <c r="K11" s="3" t="inlineStr">
        <is>
          <t>EPP basico</t>
        </is>
      </c>
      <c r="L11" s="3" t="inlineStr">
        <is>
          <t>Ventilacion + MSDS visible</t>
        </is>
      </c>
      <c r="M11" s="3" t="inlineStr">
        <is>
          <t>Bodeguero</t>
        </is>
      </c>
      <c r="N11" s="3" t="inlineStr">
        <is>
          <t>Permanente</t>
        </is>
      </c>
    </row>
    <row r="12">
      <c r="A12" s="4" t="n">
        <v>8</v>
      </c>
      <c r="B12" s="4" t="inlineStr">
        <is>
          <t>Tronadura</t>
        </is>
      </c>
      <c r="C12" s="4" t="inlineStr">
        <is>
          <t>Manejo explosivos</t>
        </is>
      </c>
      <c r="D12" s="4" t="inlineStr">
        <is>
          <t>Detonacion accidental</t>
        </is>
      </c>
      <c r="E12" s="4" t="inlineStr">
        <is>
          <t>Quimico</t>
        </is>
      </c>
      <c r="F12" s="4" t="inlineStr">
        <is>
          <t>Lesiones graves, muerte</t>
        </is>
      </c>
      <c r="G12" s="4" t="n">
        <v>1</v>
      </c>
      <c r="H12" s="4" t="n">
        <v>5</v>
      </c>
      <c r="I12" s="4">
        <f>IF(AND(ISNUMBER(G12),ISNUMBER(H12)),G12*H12,"")</f>
        <v/>
      </c>
      <c r="J12" s="4">
        <f>IF(I12="","",IF(I12&gt;=15,"INTOLERABLE",IF(I12&gt;=9,"IMPORTANTE",IF(I12&gt;=5,"MODERADO",IF(I12&gt;=3,"TOLERABLE","TRIVIAL")))))</f>
        <v/>
      </c>
      <c r="K12" s="4" t="inlineStr">
        <is>
          <t>Procedimiento Sernageomin</t>
        </is>
      </c>
      <c r="L12" s="4" t="inlineStr">
        <is>
          <t>Capacitacion + perimetro 200m</t>
        </is>
      </c>
      <c r="M12" s="4" t="inlineStr">
        <is>
          <t>Manejador autorizado</t>
        </is>
      </c>
      <c r="N12" s="4" t="inlineStr">
        <is>
          <t>Permanente</t>
        </is>
      </c>
    </row>
    <row r="13">
      <c r="A13" s="3" t="n">
        <v>9</v>
      </c>
      <c r="B13" s="3" t="inlineStr">
        <is>
          <t>Obra general</t>
        </is>
      </c>
      <c r="C13" s="3" t="inlineStr">
        <is>
          <t>Trabajo bajo carga suspendida</t>
        </is>
      </c>
      <c r="D13" s="3" t="inlineStr">
        <is>
          <t>Caida de carga</t>
        </is>
      </c>
      <c r="E13" s="3" t="inlineStr">
        <is>
          <t>Mecanico</t>
        </is>
      </c>
      <c r="F13" s="3" t="inlineStr">
        <is>
          <t>Aplastamiento, muerte</t>
        </is>
      </c>
      <c r="G13" s="3" t="n">
        <v>3</v>
      </c>
      <c r="H13" s="3" t="n">
        <v>4</v>
      </c>
      <c r="I13" s="3">
        <f>IF(AND(ISNUMBER(G13),ISNUMBER(H13)),G13*H13,"")</f>
        <v/>
      </c>
      <c r="J13" s="3">
        <f>IF(I13="","",IF(I13&gt;=15,"INTOLERABLE",IF(I13&gt;=9,"IMPORTANTE",IF(I13&gt;=5,"MODERADO",IF(I13&gt;=3,"TOLERABLE","TRIVIAL")))))</f>
        <v/>
      </c>
      <c r="K13" s="3" t="inlineStr">
        <is>
          <t>Senalizacion</t>
        </is>
      </c>
      <c r="L13" s="3" t="inlineStr">
        <is>
          <t>Prohibido acceso bajo carga</t>
        </is>
      </c>
      <c r="M13" s="3" t="inlineStr">
        <is>
          <t>Operador grua</t>
        </is>
      </c>
      <c r="N13" s="3" t="inlineStr">
        <is>
          <t>Permanente</t>
        </is>
      </c>
    </row>
    <row r="14">
      <c r="A14" s="4" t="n">
        <v>10</v>
      </c>
      <c r="B14" s="4" t="inlineStr">
        <is>
          <t>Comedor / vestidor</t>
        </is>
      </c>
      <c r="C14" s="4" t="inlineStr">
        <is>
          <t>Riesgo psicosocial — carga mental</t>
        </is>
      </c>
      <c r="D14" s="4" t="inlineStr">
        <is>
          <t>Estres</t>
        </is>
      </c>
      <c r="E14" s="4" t="inlineStr">
        <is>
          <t>Psicosocial</t>
        </is>
      </c>
      <c r="F14" s="4" t="inlineStr">
        <is>
          <t>Burnout, accidentabilidad</t>
        </is>
      </c>
      <c r="G14" s="4" t="n">
        <v>3</v>
      </c>
      <c r="H14" s="4" t="n">
        <v>2</v>
      </c>
      <c r="I14" s="4">
        <f>IF(AND(ISNUMBER(G14),ISNUMBER(H14)),G14*H14,"")</f>
        <v/>
      </c>
      <c r="J14" s="4">
        <f>IF(I14="","",IF(I14&gt;=15,"INTOLERABLE",IF(I14&gt;=9,"IMPORTANTE",IF(I14&gt;=5,"MODERADO",IF(I14&gt;=3,"TOLERABLE","TRIVIAL")))))</f>
        <v/>
      </c>
      <c r="K14" s="4" t="inlineStr">
        <is>
          <t>—</t>
        </is>
      </c>
      <c r="L14" s="4" t="inlineStr">
        <is>
          <t>Aplicacion ISTAS-21 anual</t>
        </is>
      </c>
      <c r="M14" s="4" t="inlineStr">
        <is>
          <t>RRHH</t>
        </is>
      </c>
      <c r="N14" s="4" t="inlineStr">
        <is>
          <t>Anual</t>
        </is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>
        <f>IF(AND(ISNUMBER(G15),ISNUMBER(H15)),G15*H15,"")</f>
        <v/>
      </c>
      <c r="J15" s="3">
        <f>IF(I15="","",IF(I15&gt;=15,"INTOLERABLE",IF(I15&gt;=9,"IMPORTANTE",IF(I15&gt;=5,"MODERADO",IF(I15&gt;=3,"TOLERABLE","TRIVIAL")))))</f>
        <v/>
      </c>
      <c r="K15" s="3" t="n"/>
      <c r="L15" s="3" t="n"/>
      <c r="M15" s="3" t="n"/>
      <c r="N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>
        <f>IF(AND(ISNUMBER(G16),ISNUMBER(H16)),G16*H16,"")</f>
        <v/>
      </c>
      <c r="J16" s="3">
        <f>IF(I16="","",IF(I16&gt;=15,"INTOLERABLE",IF(I16&gt;=9,"IMPORTANTE",IF(I16&gt;=5,"MODERADO",IF(I16&gt;=3,"TOLERABLE","TRIVIAL")))))</f>
        <v/>
      </c>
      <c r="K16" s="3" t="n"/>
      <c r="L16" s="3" t="n"/>
      <c r="M16" s="3" t="n"/>
      <c r="N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>
        <f>IF(AND(ISNUMBER(G17),ISNUMBER(H17)),G17*H17,"")</f>
        <v/>
      </c>
      <c r="J17" s="3">
        <f>IF(I17="","",IF(I17&gt;=15,"INTOLERABLE",IF(I17&gt;=9,"IMPORTANTE",IF(I17&gt;=5,"MODERADO",IF(I17&gt;=3,"TOLERABLE","TRIVIAL")))))</f>
        <v/>
      </c>
      <c r="K17" s="3" t="n"/>
      <c r="L17" s="3" t="n"/>
      <c r="M17" s="3" t="n"/>
      <c r="N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>
        <f>IF(AND(ISNUMBER(G18),ISNUMBER(H18)),G18*H18,"")</f>
        <v/>
      </c>
      <c r="J18" s="3">
        <f>IF(I18="","",IF(I18&gt;=15,"INTOLERABLE",IF(I18&gt;=9,"IMPORTANTE",IF(I18&gt;=5,"MODERADO",IF(I18&gt;=3,"TOLERABLE","TRIVIAL")))))</f>
        <v/>
      </c>
      <c r="K18" s="3" t="n"/>
      <c r="L18" s="3" t="n"/>
      <c r="M18" s="3" t="n"/>
      <c r="N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>
        <f>IF(AND(ISNUMBER(G19),ISNUMBER(H19)),G19*H19,"")</f>
        <v/>
      </c>
      <c r="J19" s="3">
        <f>IF(I19="","",IF(I19&gt;=15,"INTOLERABLE",IF(I19&gt;=9,"IMPORTANTE",IF(I19&gt;=5,"MODERADO",IF(I19&gt;=3,"TOLERABLE","TRIVIAL")))))</f>
        <v/>
      </c>
      <c r="K19" s="3" t="n"/>
      <c r="L19" s="3" t="n"/>
      <c r="M19" s="3" t="n"/>
      <c r="N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>
        <f>IF(AND(ISNUMBER(G20),ISNUMBER(H20)),G20*H20,"")</f>
        <v/>
      </c>
      <c r="J20" s="3">
        <f>IF(I20="","",IF(I20&gt;=15,"INTOLERABLE",IF(I20&gt;=9,"IMPORTANTE",IF(I20&gt;=5,"MODERADO",IF(I20&gt;=3,"TOLERABLE","TRIVIAL")))))</f>
        <v/>
      </c>
      <c r="K20" s="3" t="n"/>
      <c r="L20" s="3" t="n"/>
      <c r="M20" s="3" t="n"/>
      <c r="N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>
        <f>IF(AND(ISNUMBER(G21),ISNUMBER(H21)),G21*H21,"")</f>
        <v/>
      </c>
      <c r="J21" s="3">
        <f>IF(I21="","",IF(I21&gt;=15,"INTOLERABLE",IF(I21&gt;=9,"IMPORTANTE",IF(I21&gt;=5,"MODERADO",IF(I21&gt;=3,"TOLERABLE","TRIVIAL")))))</f>
        <v/>
      </c>
      <c r="K21" s="3" t="n"/>
      <c r="L21" s="3" t="n"/>
      <c r="M21" s="3" t="n"/>
      <c r="N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>
        <f>IF(AND(ISNUMBER(G22),ISNUMBER(H22)),G22*H22,"")</f>
        <v/>
      </c>
      <c r="J22" s="3">
        <f>IF(I22="","",IF(I22&gt;=15,"INTOLERABLE",IF(I22&gt;=9,"IMPORTANTE",IF(I22&gt;=5,"MODERADO",IF(I22&gt;=3,"TOLERABLE","TRIVIAL")))))</f>
        <v/>
      </c>
      <c r="K22" s="3" t="n"/>
      <c r="L22" s="3" t="n"/>
      <c r="M22" s="3" t="n"/>
      <c r="N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>
        <f>IF(AND(ISNUMBER(G23),ISNUMBER(H23)),G23*H23,"")</f>
        <v/>
      </c>
      <c r="J23" s="3">
        <f>IF(I23="","",IF(I23&gt;=15,"INTOLERABLE",IF(I23&gt;=9,"IMPORTANTE",IF(I23&gt;=5,"MODERADO",IF(I23&gt;=3,"TOLERABLE","TRIVIAL")))))</f>
        <v/>
      </c>
      <c r="K23" s="3" t="n"/>
      <c r="L23" s="3" t="n"/>
      <c r="M23" s="3" t="n"/>
      <c r="N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>
        <f>IF(AND(ISNUMBER(G24),ISNUMBER(H24)),G24*H24,"")</f>
        <v/>
      </c>
      <c r="J24" s="3">
        <f>IF(I24="","",IF(I24&gt;=15,"INTOLERABLE",IF(I24&gt;=9,"IMPORTANTE",IF(I24&gt;=5,"MODERADO",IF(I24&gt;=3,"TOLERABLE","TRIVIAL")))))</f>
        <v/>
      </c>
      <c r="K24" s="3" t="n"/>
      <c r="L24" s="3" t="n"/>
      <c r="M24" s="3" t="n"/>
      <c r="N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>
        <f>IF(AND(ISNUMBER(G25),ISNUMBER(H25)),G25*H25,"")</f>
        <v/>
      </c>
      <c r="J25" s="3">
        <f>IF(I25="","",IF(I25&gt;=15,"INTOLERABLE",IF(I25&gt;=9,"IMPORTANTE",IF(I25&gt;=5,"MODERADO",IF(I25&gt;=3,"TOLERABLE","TRIVIAL")))))</f>
        <v/>
      </c>
      <c r="K25" s="3" t="n"/>
      <c r="L25" s="3" t="n"/>
      <c r="M25" s="3" t="n"/>
      <c r="N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>
        <f>IF(AND(ISNUMBER(G26),ISNUMBER(H26)),G26*H26,"")</f>
        <v/>
      </c>
      <c r="J26" s="3">
        <f>IF(I26="","",IF(I26&gt;=15,"INTOLERABLE",IF(I26&gt;=9,"IMPORTANTE",IF(I26&gt;=5,"MODERADO",IF(I26&gt;=3,"TOLERABLE","TRIVIAL")))))</f>
        <v/>
      </c>
      <c r="K26" s="3" t="n"/>
      <c r="L26" s="3" t="n"/>
      <c r="M26" s="3" t="n"/>
      <c r="N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>
        <f>IF(AND(ISNUMBER(G27),ISNUMBER(H27)),G27*H27,"")</f>
        <v/>
      </c>
      <c r="J27" s="3">
        <f>IF(I27="","",IF(I27&gt;=15,"INTOLERABLE",IF(I27&gt;=9,"IMPORTANTE",IF(I27&gt;=5,"MODERADO",IF(I27&gt;=3,"TOLERABLE","TRIVIAL")))))</f>
        <v/>
      </c>
      <c r="K27" s="3" t="n"/>
      <c r="L27" s="3" t="n"/>
      <c r="M27" s="3" t="n"/>
      <c r="N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>
        <f>IF(AND(ISNUMBER(G28),ISNUMBER(H28)),G28*H28,"")</f>
        <v/>
      </c>
      <c r="J28" s="3">
        <f>IF(I28="","",IF(I28&gt;=15,"INTOLERABLE",IF(I28&gt;=9,"IMPORTANTE",IF(I28&gt;=5,"MODERADO",IF(I28&gt;=3,"TOLERABLE","TRIVIAL")))))</f>
        <v/>
      </c>
      <c r="K28" s="3" t="n"/>
      <c r="L28" s="3" t="n"/>
      <c r="M28" s="3" t="n"/>
      <c r="N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>
        <f>IF(AND(ISNUMBER(G29),ISNUMBER(H29)),G29*H29,"")</f>
        <v/>
      </c>
      <c r="J29" s="3">
        <f>IF(I29="","",IF(I29&gt;=15,"INTOLERABLE",IF(I29&gt;=9,"IMPORTANTE",IF(I29&gt;=5,"MODERADO",IF(I29&gt;=3,"TOLERABLE","TRIVIAL")))))</f>
        <v/>
      </c>
      <c r="K29" s="3" t="n"/>
      <c r="L29" s="3" t="n"/>
      <c r="M29" s="3" t="n"/>
      <c r="N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>
        <f>IF(AND(ISNUMBER(G30),ISNUMBER(H30)),G30*H30,"")</f>
        <v/>
      </c>
      <c r="J30" s="3">
        <f>IF(I30="","",IF(I30&gt;=15,"INTOLERABLE",IF(I30&gt;=9,"IMPORTANTE",IF(I30&gt;=5,"MODERADO",IF(I30&gt;=3,"TOLERABLE","TRIVIAL")))))</f>
        <v/>
      </c>
      <c r="K30" s="3" t="n"/>
      <c r="L30" s="3" t="n"/>
      <c r="M30" s="3" t="n"/>
      <c r="N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>
        <f>IF(AND(ISNUMBER(G31),ISNUMBER(H31)),G31*H31,"")</f>
        <v/>
      </c>
      <c r="J31" s="3">
        <f>IF(I31="","",IF(I31&gt;=15,"INTOLERABLE",IF(I31&gt;=9,"IMPORTANTE",IF(I31&gt;=5,"MODERADO",IF(I31&gt;=3,"TOLERABLE","TRIVIAL")))))</f>
        <v/>
      </c>
      <c r="K31" s="3" t="n"/>
      <c r="L31" s="3" t="n"/>
      <c r="M31" s="3" t="n"/>
      <c r="N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>
        <f>IF(AND(ISNUMBER(G32),ISNUMBER(H32)),G32*H32,"")</f>
        <v/>
      </c>
      <c r="J32" s="3">
        <f>IF(I32="","",IF(I32&gt;=15,"INTOLERABLE",IF(I32&gt;=9,"IMPORTANTE",IF(I32&gt;=5,"MODERADO",IF(I32&gt;=3,"TOLERABLE","TRIVIAL")))))</f>
        <v/>
      </c>
      <c r="K32" s="3" t="n"/>
      <c r="L32" s="3" t="n"/>
      <c r="M32" s="3" t="n"/>
      <c r="N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>
        <f>IF(AND(ISNUMBER(G33),ISNUMBER(H33)),G33*H33,"")</f>
        <v/>
      </c>
      <c r="J33" s="3">
        <f>IF(I33="","",IF(I33&gt;=15,"INTOLERABLE",IF(I33&gt;=9,"IMPORTANTE",IF(I33&gt;=5,"MODERADO",IF(I33&gt;=3,"TOLERABLE","TRIVIAL")))))</f>
        <v/>
      </c>
      <c r="K33" s="3" t="n"/>
      <c r="L33" s="3" t="n"/>
      <c r="M33" s="3" t="n"/>
      <c r="N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>
        <f>IF(AND(ISNUMBER(G34),ISNUMBER(H34)),G34*H34,"")</f>
        <v/>
      </c>
      <c r="J34" s="3">
        <f>IF(I34="","",IF(I34&gt;=15,"INTOLERABLE",IF(I34&gt;=9,"IMPORTANTE",IF(I34&gt;=5,"MODERADO",IF(I34&gt;=3,"TOLERABLE","TRIVIAL")))))</f>
        <v/>
      </c>
      <c r="K34" s="3" t="n"/>
      <c r="L34" s="3" t="n"/>
      <c r="M34" s="3" t="n"/>
      <c r="N34" s="3" t="n"/>
    </row>
  </sheetData>
  <mergeCells count="1">
    <mergeCell ref="A1:N1"/>
  </mergeCells>
  <conditionalFormatting sqref="J5:J34">
    <cfRule type="cellIs" priority="1" operator="equal" dxfId="0">
      <formula>"INTOLERABLE"</formula>
    </cfRule>
    <cfRule type="cellIs" priority="2" operator="equal" dxfId="1">
      <formula>"IMPORTANTE"</formula>
    </cfRule>
    <cfRule type="cellIs" priority="3" operator="equal" dxfId="2">
      <formula>"MODERADO"</formula>
    </cfRule>
    <cfRule type="cellIs" priority="4" operator="equal" dxfId="3">
      <formula>"TOLERABLE"</formula>
    </cfRule>
    <cfRule type="cellIs" priority="5" operator="equal" dxfId="4">
      <formula>"TRIVIAL"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50" customWidth="1" min="3" max="3"/>
  </cols>
  <sheetData>
    <row r="1" ht="28" customHeight="1">
      <c r="A1" s="1" t="inlineStr">
        <is>
          <t>Criterios de evaluacion</t>
        </is>
      </c>
    </row>
    <row r="3">
      <c r="A3" s="5" t="inlineStr">
        <is>
          <t>Probabilidad (P)</t>
        </is>
      </c>
    </row>
    <row r="4">
      <c r="A4" t="inlineStr">
        <is>
          <t>Valor</t>
        </is>
      </c>
      <c r="B4" t="inlineStr">
        <is>
          <t>Categoria</t>
        </is>
      </c>
      <c r="C4" t="inlineStr">
        <is>
          <t>Frecuencia</t>
        </is>
      </c>
    </row>
    <row r="5">
      <c r="A5" t="n">
        <v>1</v>
      </c>
      <c r="B5" t="inlineStr">
        <is>
          <t>Muy improbable</t>
        </is>
      </c>
      <c r="C5" t="inlineStr">
        <is>
          <t>Practicamente nunca ocurre</t>
        </is>
      </c>
    </row>
    <row r="6">
      <c r="A6" t="n">
        <v>2</v>
      </c>
      <c r="B6" t="inlineStr">
        <is>
          <t>Improbable</t>
        </is>
      </c>
      <c r="C6" t="inlineStr">
        <is>
          <t>Una vez cada varios anos</t>
        </is>
      </c>
    </row>
    <row r="7">
      <c r="A7" t="n">
        <v>3</v>
      </c>
      <c r="B7" t="inlineStr">
        <is>
          <t>Posible</t>
        </is>
      </c>
      <c r="C7" t="inlineStr">
        <is>
          <t>Una vez al ano</t>
        </is>
      </c>
    </row>
    <row r="8">
      <c r="A8" t="n">
        <v>4</v>
      </c>
      <c r="B8" t="inlineStr">
        <is>
          <t>Probable</t>
        </is>
      </c>
      <c r="C8" t="inlineStr">
        <is>
          <t>Mensualmente</t>
        </is>
      </c>
    </row>
    <row r="9">
      <c r="A9" t="n">
        <v>5</v>
      </c>
      <c r="B9" t="inlineStr">
        <is>
          <t>Muy probable</t>
        </is>
      </c>
      <c r="C9" t="inlineStr">
        <is>
          <t>Semanalmente o diariamente</t>
        </is>
      </c>
    </row>
    <row r="11">
      <c r="A11" s="5" t="inlineStr">
        <is>
          <t>Severidad (S)</t>
        </is>
      </c>
    </row>
    <row r="12">
      <c r="A12" t="inlineStr">
        <is>
          <t>Valor</t>
        </is>
      </c>
      <c r="B12" t="inlineStr">
        <is>
          <t>Categoria</t>
        </is>
      </c>
      <c r="C12" t="inlineStr">
        <is>
          <t>Consecuencia tipica</t>
        </is>
      </c>
    </row>
    <row r="13">
      <c r="A13" t="n">
        <v>1</v>
      </c>
      <c r="B13" t="inlineStr">
        <is>
          <t>Trivial</t>
        </is>
      </c>
      <c r="C13" t="inlineStr">
        <is>
          <t>Sin baja, atencion menor</t>
        </is>
      </c>
    </row>
    <row r="14">
      <c r="A14" t="n">
        <v>2</v>
      </c>
      <c r="B14" t="inlineStr">
        <is>
          <t>Menor</t>
        </is>
      </c>
      <c r="C14" t="inlineStr">
        <is>
          <t>Baja menor a 1 dia</t>
        </is>
      </c>
    </row>
    <row r="15">
      <c r="A15" t="n">
        <v>3</v>
      </c>
      <c r="B15" t="inlineStr">
        <is>
          <t>Moderada</t>
        </is>
      </c>
      <c r="C15" t="inlineStr">
        <is>
          <t>Baja 1-30 dias</t>
        </is>
      </c>
    </row>
    <row r="16">
      <c r="A16" t="n">
        <v>4</v>
      </c>
      <c r="B16" t="inlineStr">
        <is>
          <t>Mayor</t>
        </is>
      </c>
      <c r="C16" t="inlineStr">
        <is>
          <t>Baja &gt;30 dias o invalidez parcial</t>
        </is>
      </c>
    </row>
    <row r="17">
      <c r="A17" t="n">
        <v>5</v>
      </c>
      <c r="B17" t="inlineStr">
        <is>
          <t>Catastrofica</t>
        </is>
      </c>
      <c r="C17" t="inlineStr">
        <is>
          <t>Invalidez total o muerte</t>
        </is>
      </c>
    </row>
    <row r="19">
      <c r="A19" s="5" t="inlineStr">
        <is>
          <t>Magnitud (M = P × S)</t>
        </is>
      </c>
    </row>
    <row r="20">
      <c r="A20" s="6" t="inlineStr">
        <is>
          <t>Magnitud</t>
        </is>
      </c>
      <c r="B20" s="6" t="inlineStr">
        <is>
          <t>Nivel de riesgo</t>
        </is>
      </c>
      <c r="C20" s="6" t="inlineStr">
        <is>
          <t>Accion sugerida</t>
        </is>
      </c>
    </row>
    <row r="21">
      <c r="A21" s="3" t="inlineStr">
        <is>
          <t>15 - 25</t>
        </is>
      </c>
      <c r="B21" s="3" t="inlineStr">
        <is>
          <t>INTOLERABLE</t>
        </is>
      </c>
      <c r="C21" s="3" t="inlineStr">
        <is>
          <t>Detener actividad. No iniciar/continuar hasta que el riesgo se reduzca.</t>
        </is>
      </c>
    </row>
    <row r="22">
      <c r="A22" s="3" t="inlineStr">
        <is>
          <t>9 - 14</t>
        </is>
      </c>
      <c r="B22" s="3" t="inlineStr">
        <is>
          <t>IMPORTANTE</t>
        </is>
      </c>
      <c r="C22" s="3" t="inlineStr">
        <is>
          <t>Implementar controles antes de iniciar la actividad. Plazo: 7 dias.</t>
        </is>
      </c>
    </row>
    <row r="23">
      <c r="A23" s="3" t="inlineStr">
        <is>
          <t>5 - 8</t>
        </is>
      </c>
      <c r="B23" s="3" t="inlineStr">
        <is>
          <t>MODERADO</t>
        </is>
      </c>
      <c r="C23" s="3" t="inlineStr">
        <is>
          <t>Reducir el riesgo. Plazo: 30 dias.</t>
        </is>
      </c>
    </row>
    <row r="24">
      <c r="A24" s="3" t="inlineStr">
        <is>
          <t>3 - 4</t>
        </is>
      </c>
      <c r="B24" s="3" t="inlineStr">
        <is>
          <t>TOLERABLE</t>
        </is>
      </c>
      <c r="C24" s="3" t="inlineStr">
        <is>
          <t>Monitorear y considerar mejoras de bajo costo.</t>
        </is>
      </c>
    </row>
    <row r="25">
      <c r="A25" s="3" t="inlineStr">
        <is>
          <t>1 - 2</t>
        </is>
      </c>
      <c r="B25" s="3" t="inlineStr">
        <is>
          <t>TRIVIAL</t>
        </is>
      </c>
      <c r="C25" s="3" t="inlineStr">
        <is>
          <t>Riesgo aceptable. Solo registro.</t>
        </is>
      </c>
    </row>
  </sheetData>
  <mergeCells count="4">
    <mergeCell ref="A1:D1"/>
    <mergeCell ref="A3:B3"/>
    <mergeCell ref="A11:B11"/>
    <mergeCell ref="A19:B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14" customWidth="1" min="3" max="3"/>
  </cols>
  <sheetData>
    <row r="1" ht="26" customHeight="1">
      <c r="A1" s="1" t="inlineStr">
        <is>
          <t>Resumen consolidado</t>
        </is>
      </c>
    </row>
    <row r="3">
      <c r="A3" s="7" t="inlineStr">
        <is>
          <t>Nivel de riesgo</t>
        </is>
      </c>
      <c r="B3" s="7" t="inlineStr">
        <is>
          <t>Cantidad de hallazgos</t>
        </is>
      </c>
      <c r="C3" s="7" t="inlineStr">
        <is>
          <t>% del total</t>
        </is>
      </c>
    </row>
    <row r="4">
      <c r="A4" t="inlineStr">
        <is>
          <t>INTOLERABLE</t>
        </is>
      </c>
      <c r="B4">
        <f>COUNTIF('Matriz IPER'!J5:J34,"INTOLERABLE")</f>
        <v/>
      </c>
      <c r="C4" s="8">
        <f>IF(SUM(B4:B8)&gt;0,B4/SUM(B4:B8),0)</f>
        <v/>
      </c>
    </row>
    <row r="5">
      <c r="A5" t="inlineStr">
        <is>
          <t>IMPORTANTE</t>
        </is>
      </c>
      <c r="B5">
        <f>COUNTIF('Matriz IPER'!J5:J34,"IMPORTANTE")</f>
        <v/>
      </c>
      <c r="C5" s="8">
        <f>IF(SUM(B4:B8)&gt;0,B5/SUM(B4:B8),0)</f>
        <v/>
      </c>
    </row>
    <row r="6">
      <c r="A6" t="inlineStr">
        <is>
          <t>MODERADO</t>
        </is>
      </c>
      <c r="B6">
        <f>COUNTIF('Matriz IPER'!J5:J34,"MODERADO")</f>
        <v/>
      </c>
      <c r="C6" s="8">
        <f>IF(SUM(B4:B8)&gt;0,B6/SUM(B4:B8),0)</f>
        <v/>
      </c>
    </row>
    <row r="7">
      <c r="A7" t="inlineStr">
        <is>
          <t>TOLERABLE</t>
        </is>
      </c>
      <c r="B7">
        <f>COUNTIF('Matriz IPER'!J5:J34,"TOLERABLE")</f>
        <v/>
      </c>
      <c r="C7" s="8">
        <f>IF(SUM(B4:B8)&gt;0,B7/SUM(B4:B8),0)</f>
        <v/>
      </c>
    </row>
    <row r="8">
      <c r="A8" t="inlineStr">
        <is>
          <t>TRIVIAL</t>
        </is>
      </c>
      <c r="B8">
        <f>COUNTIF('Matriz IPER'!J5:J34,"TRIVIAL")</f>
        <v/>
      </c>
      <c r="C8" s="8">
        <f>IF(SUM(B4:B8)&gt;0,B8/SUM(B4:B8),0)</f>
        <v/>
      </c>
    </row>
    <row r="9">
      <c r="A9" s="9" t="inlineStr">
        <is>
          <t>TOTAL</t>
        </is>
      </c>
      <c r="B9" s="9">
        <f>SUM(B4:B8)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2026-05-13T17:41:28Z</dcterms:created>
  <dcterms:modified xmlns:dcterms="http://purl.org/dc/terms/" xmlns:xsi="http://www.w3.org/2001/XMLSchema-instance" xsi:type="dcterms:W3CDTF">2026-05-13T17:41:28Z</dcterms:modified>
</cp:coreProperties>
</file>